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040" yWindow="5460" windowWidth="23235" windowHeight="6660"/>
  </bookViews>
  <sheets>
    <sheet name="ул Максима Горького д. 98" sheetId="1" r:id="rId1"/>
  </sheets>
  <externalReferences>
    <externalReference r:id="rId2"/>
  </externalReferences>
  <definedNames>
    <definedName name="АДРЕС" localSheetId="0">'ул Максима Горького д. 98'!$B$3</definedName>
    <definedName name="АДРЕС">#REF!</definedName>
    <definedName name="АДРЕС2">#REF!</definedName>
    <definedName name="ВХДОЛГ" localSheetId="0">'ул Максима Горького д. 98'!$G$9</definedName>
    <definedName name="ВХДОЛГ">#REF!</definedName>
    <definedName name="ВХСАЛЬДО" localSheetId="0">'ул Максима Горького д. 98'!$D$9</definedName>
    <definedName name="ВХСАЛЬДО">#REF!</definedName>
    <definedName name="ВХСАЛЬДО3МЕС">#REF!</definedName>
    <definedName name="ДОГОВОР" localSheetId="0">'ул Максима Горького д. 98'!$B$4</definedName>
    <definedName name="ДОГОВОР">#REF!</definedName>
    <definedName name="ДОЛГ" localSheetId="0">'ул Максима Горького д. 98'!$A$9</definedName>
    <definedName name="ДОЛГ">#REF!</definedName>
    <definedName name="ЗАТРАЧЕНОК" localSheetId="0">'ул Максима Горького д. 98'!$D$41</definedName>
    <definedName name="ЗАТРАЧЕНОК">#REF!</definedName>
    <definedName name="ЗАТРАЧЕНОТ" localSheetId="0">'ул Максима Горького д. 98'!$D$40</definedName>
    <definedName name="ЗАТРАЧЕНОТ">#REF!</definedName>
    <definedName name="ЗАТРЕМ" localSheetId="0">'ул Максима Горького д. 98'!$D$56</definedName>
    <definedName name="ЗАТРЕМ">#REF!</definedName>
    <definedName name="ИСХДОЛГ" localSheetId="0">'ул Максима Горького д. 98'!$G$46</definedName>
    <definedName name="ИСХДОЛГ">#REF!</definedName>
    <definedName name="ИСХСАЛЬДО" localSheetId="0">'ул Максима Горького д. 98'!$D$46</definedName>
    <definedName name="ИСХСАЛЬДО">#REF!</definedName>
    <definedName name="ИСХСАЛЬДО3МЕС">#REF!</definedName>
    <definedName name="КАП" localSheetId="0">'ул Максима Горького д. 98'!$C$41</definedName>
    <definedName name="КАП">#REF!</definedName>
    <definedName name="КАПРЕМ">#REF!</definedName>
    <definedName name="КПЕРЕЧИСК" localSheetId="0">'ул Максима Горького д. 98'!$G$41</definedName>
    <definedName name="КПЕРЕЧИСК">#REF!</definedName>
    <definedName name="КПЕРЕЧИСТ" localSheetId="0">'ул Максима Горького д. 98'!$G$40</definedName>
    <definedName name="КПЕРЕЧИСТ">#REF!</definedName>
    <definedName name="НАЧЗАГОД">#REF!</definedName>
    <definedName name="НАЧЗАГОДНЕЖ">#REF!</definedName>
    <definedName name="НАЧРЕМ" localSheetId="0">'ул Максима Горького д. 98'!$D$54</definedName>
    <definedName name="НАЧРЕМ">#REF!</definedName>
    <definedName name="НЕЖНАЧРЕМ" localSheetId="0">'ул Максима Горького д. 98'!$D$55</definedName>
    <definedName name="НЕЖНАЧРЕМ">#REF!</definedName>
    <definedName name="ОПАЛЧЕНОТ" localSheetId="0">'ул Максима Горького д. 98'!$E$40</definedName>
    <definedName name="ОПАЛЧЕНОТ">#REF!</definedName>
    <definedName name="ОПЛАЧЕНОК" localSheetId="0">'ул Максима Горького д. 98'!$E$41</definedName>
    <definedName name="ОПЛАЧЕНОК">#REF!</definedName>
    <definedName name="ОСВОЕНО">#REF!</definedName>
    <definedName name="ОСТ" localSheetId="0">'ул Максима Горького д. 98'!$A$46</definedName>
    <definedName name="ОСТ">#REF!</definedName>
    <definedName name="ПЛОЩАДЬ" localSheetId="0">'ул Максима Горького д. 98'!$B$5</definedName>
    <definedName name="ПЛОЩАДЬ">#REF!</definedName>
    <definedName name="ПЛОЩАДЬДОМА">#REF!</definedName>
    <definedName name="РАЗМЕРПЛАТЫ" localSheetId="0">'ул Максима Горького д. 98'!$C$11</definedName>
    <definedName name="РАЗМЕРПЛАТЫ">#REF!</definedName>
    <definedName name="СНРЕМ" localSheetId="0">'ул Максима Горького д. 98'!#REF!</definedName>
    <definedName name="СНРЕМ">#REF!</definedName>
    <definedName name="ТАРОТОП" localSheetId="0">'ул Максима Горького д. 98'!$C$16</definedName>
    <definedName name="ТАРОТОП">#REF!</definedName>
    <definedName name="ТАРХВС" localSheetId="0">'ул Максима Горького д. 98'!$C$17</definedName>
    <definedName name="ТАРХВС">#REF!</definedName>
    <definedName name="ТБО" localSheetId="0">'ул Максима Горького д. 98'!$C$13</definedName>
    <definedName name="ТБО">#REF!</definedName>
    <definedName name="ТБОНАЧ" localSheetId="0">'ул Максима Горького д. 98'!$D$13</definedName>
    <definedName name="ТБОНАЧ">#REF!</definedName>
    <definedName name="ТБОНЕД" localSheetId="0">'ул Максима Горького д. 98'!$F$13</definedName>
    <definedName name="ТБОНЕД">#REF!</definedName>
    <definedName name="ТБООПЛ" localSheetId="0">'ул Максима Горького д. 98'!$E$13</definedName>
    <definedName name="ТБООПЛ">#REF!</definedName>
    <definedName name="ТБОПОСТ" localSheetId="0">'ул Максима Горького д. 98'!$G$13</definedName>
    <definedName name="ТБОПОСТ">#REF!</definedName>
    <definedName name="ТЕК" localSheetId="0">'ул Максима Горького д. 98'!$C$40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F42" i="1"/>
  <c r="E42" i="1"/>
  <c r="E44" i="1" s="1"/>
  <c r="D42" i="1"/>
  <c r="D44" i="1" s="1"/>
  <c r="F41" i="1"/>
  <c r="F40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G38" i="1" s="1"/>
  <c r="F29" i="1"/>
  <c r="G28" i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G26" i="1" s="1"/>
  <c r="F17" i="1"/>
  <c r="G16" i="1"/>
  <c r="F16" i="1"/>
  <c r="F26" i="1" s="1"/>
  <c r="G14" i="1"/>
  <c r="E14" i="1"/>
  <c r="D14" i="1"/>
  <c r="G13" i="1"/>
  <c r="F13" i="1"/>
  <c r="F14" i="1" s="1"/>
  <c r="F44" i="1" l="1"/>
  <c r="G44" i="1"/>
</calcChain>
</file>

<file path=xl/sharedStrings.xml><?xml version="1.0" encoding="utf-8"?>
<sst xmlns="http://schemas.openxmlformats.org/spreadsheetml/2006/main" count="73" uniqueCount="70">
  <si>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</si>
  <si>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</si>
  <si>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Максима Горького д. 98</t>
  </si>
  <si>
    <t>Договор управления №:</t>
  </si>
  <si>
    <t xml:space="preserve">№ 134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</si>
  <si>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</si>
  <si>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</si>
  <si>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</si>
  <si>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</si>
  <si>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</si>
  <si>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</si>
  <si>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</si>
  <si>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</si>
  <si>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</si>
  <si>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</si>
  <si>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</si>
  <si>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</si>
  <si>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</si>
  <si>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</si>
  <si>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</si>
  <si>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</si>
  <si>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</si>
  <si>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Горячее водоснабжение</t>
  </si>
  <si>
    <t>расчётный</t>
  </si>
  <si>
    <t>Водоотведение ГВ</t>
  </si>
  <si>
    <t>Электроэнергия</t>
  </si>
  <si>
    <t>Прочие услуги</t>
  </si>
  <si>
    <t>Вывоз ТБО</t>
  </si>
  <si>
    <t>Домофон</t>
  </si>
  <si>
    <t>Наем</t>
  </si>
  <si>
    <t>Кабельное телевидение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</si>
  <si>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</si>
  <si>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</si>
  <si>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</si>
  <si>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</si>
  <si>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</si>
  <si>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</si>
  <si>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</si>
  <si>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</si>
  <si>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</si>
  <si>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</si>
  <si>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Замена задвижек ГВС</t>
  </si>
  <si>
    <t>Замена стояка ГВС</t>
  </si>
  <si>
    <t>Ремонт кровли</t>
  </si>
  <si>
    <t>Замена стояка ХВС</t>
  </si>
  <si>
    <t>Прочистка с заменой труб ГВС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</si>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</sst>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5" xfId="0" applyNumberFormat="1" applyFont="1" applyBorder="1" applyAlignment="1">
      <alignment wrapText="1"/>
    </xf>
    <xf numFmtId="2" fontId="0" fillId="0" borderId="26" xfId="0" applyNumberFormat="1" applyBorder="1" applyAlignment="1">
      <alignment wrapText="1"/>
    </xf>
    <xf numFmtId="2" fontId="3" fillId="0" borderId="27" xfId="0" applyNumberFormat="1" applyFont="1" applyBorder="1" applyAlignment="1">
      <alignment wrapText="1"/>
    </xf>
    <xf numFmtId="2" fontId="0" fillId="0" borderId="28" xfId="0" applyNumberForma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2" fontId="0" fillId="0" borderId="30" xfId="0" applyNumberFormat="1" applyBorder="1" applyAlignment="1">
      <alignment wrapText="1"/>
    </xf>
    <xf numFmtId="2" fontId="0" fillId="0" borderId="31" xfId="0" applyNumberFormat="1" applyBorder="1" applyAlignment="1">
      <alignment horizontal="center" wrapText="1"/>
    </xf>
    <xf numFmtId="2" fontId="0" fillId="0" borderId="32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43;&#1060;&#1054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Дзержинского д. 92  корп.2"/>
      <sheetName val="ул Тульская д. 42 -9"/>
      <sheetName val="ул Максима Горького д. 51"/>
      <sheetName val="пер Максима Горького д. 2"/>
      <sheetName val="ул Никитина д. 58"/>
      <sheetName val="пер Максима Горьк_ д. 2  корп.1"/>
      <sheetName val="ул Никитина д. 85"/>
      <sheetName val="ул Никитина д. 93"/>
      <sheetName val="ул Никитина д. 93 а"/>
      <sheetName val="пер Пестеля 1-й д. 37"/>
      <sheetName val="пер Пестеля 1-й д. 30"/>
      <sheetName val="пер Пестеля 1-й д. 30  корп.1"/>
      <sheetName val="ул Болдина д. 2"/>
      <sheetName val="ул Спортивная д. 3"/>
      <sheetName val="ул Больничная д. 13"/>
      <sheetName val="ул Больничная д. 15"/>
      <sheetName val="ул Больничная д. 17"/>
      <sheetName val="ул Больничная д. 11"/>
      <sheetName val="ул Никитина д. 85 а"/>
      <sheetName val="ул Максима Горького д. 98"/>
      <sheetName val="ул Никитина д. 83"/>
      <sheetName val="ул Никитина д. 87"/>
      <sheetName val="ул Никитина д. 91"/>
      <sheetName val="ул Никитина д. 95"/>
      <sheetName val="ул Степана Разина д. 65"/>
      <sheetName val="ул Степана Разина д. 67"/>
      <sheetName val="ул Степана Разина д. 69"/>
      <sheetName val="ул Степана Разина д. 71"/>
      <sheetName val="ул Степана Разина д. 73"/>
      <sheetName val="ул Степана Разина д. 75"/>
      <sheetName val="ул Степана Разина д. 77"/>
      <sheetName val="ул Степана Разина д. 79"/>
      <sheetName val="ул Степана Разина д. 81"/>
      <sheetName val="ул Степана Разина д. 83"/>
      <sheetName val="ул Степана Разина д. 85"/>
      <sheetName val="ул Степана Разина д. 87"/>
      <sheetName val="ул Степана Разина д. 89"/>
      <sheetName val="ул Степана Разина д. 91"/>
      <sheetName val="ул Степана Разина д. 93"/>
      <sheetName val="ул Степана Разина д. 95"/>
      <sheetName val="ул Степана Разина д. 95  корп.1"/>
      <sheetName val="ул Степана Разина д. 97"/>
      <sheetName val="ул Степана Разина д. 99"/>
      <sheetName val="ул Максима Горького д. 94"/>
      <sheetName val="ул Максима Горького д. 96"/>
      <sheetName val="пер Пестеля 1-й д. 19"/>
      <sheetName val="ул Фридриха Энгельса д. 113"/>
      <sheetName val="ул Никитина д. 85 корп 2"/>
      <sheetName val="ул Максима Горького д. 100"/>
      <sheetName val="пер Малый д. 2"/>
      <sheetName val="ул Степана Разина д. 95 к.2"/>
      <sheetName val="ул Пестеля д. 62"/>
      <sheetName val="ул Мичурина д. 38"/>
      <sheetName val="ул Максима Горького д. 61"/>
      <sheetName val="ул Фридриха Энгельса д. 110"/>
      <sheetName val="ул Мичурина д. 40"/>
      <sheetName val="ул Степана Разина д. 97  корп.2"/>
      <sheetName val="ул Максима Горького д. 92"/>
      <sheetName val="ул Фридриха Энгельса д. 151"/>
      <sheetName val="ул Никитина д. 81"/>
      <sheetName val="ул Фридриха Энгельса д. 145"/>
      <sheetName val="ул Никитина д. 123"/>
      <sheetName val="ул Пестеля д. 13"/>
      <sheetName val="ул Пестеля д. 15 а"/>
      <sheetName val="ул Тульская д. 84"/>
      <sheetName val="ул Тульская д. 88 -36"/>
      <sheetName val="ул Тульская д. 92"/>
      <sheetName val="пер Пестеля 1-й д. 16"/>
      <sheetName val="пер Пестеля 1-й д. 28"/>
      <sheetName val="ул Пестеля д. 1 -90"/>
      <sheetName val="пер Малый д. 1"/>
      <sheetName val="ул Тульская д. 100"/>
      <sheetName val="ул Белинского д. 3"/>
      <sheetName val="ул Болдина д. 6 а"/>
      <sheetName val="ул Болдина д. 24"/>
      <sheetName val="ул Максима Горького д. 82"/>
      <sheetName val="ул Никитина д. 67"/>
      <sheetName val="ул Пестеля д. 19"/>
      <sheetName val="ул Суворова д. 116"/>
      <sheetName val="ул Мичурина д. 12"/>
      <sheetName val="ул Николо-Козинская д. 55"/>
      <sheetName val="ул Николо-Козинская д. 57"/>
      <sheetName val="ул Никитина д. 47"/>
      <sheetName val="ул Никитина д. 49"/>
      <sheetName val="ул Степана Разина д. 38"/>
      <sheetName val="ул Мичурина д. 10"/>
      <sheetName val="ул Степана Разина д. 40"/>
      <sheetName val="ул Никитина д.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CS712"/>
  <sheetViews>
    <sheetView tabSelected="1" topLeftCell="A40" workbookViewId="0">
      <selection activeCell="E64" sqref="E64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3615.0999999999995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694722.25000000151</v>
      </c>
      <c r="E9" s="10" t="s">
        <v>8</v>
      </c>
      <c r="F9" s="11"/>
      <c r="G9" s="9">
        <v>269195.05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38.36</v>
      </c>
      <c r="D13" s="24">
        <v>361925.28000000009</v>
      </c>
      <c r="E13" s="24">
        <v>353633.73000000004</v>
      </c>
      <c r="F13" s="25">
        <f>ТБОНАЧ-ТБООПЛ</f>
        <v>8291.5500000000466</v>
      </c>
      <c r="G13" s="26">
        <f>ТБООПЛ</f>
        <v>353633.73000000004</v>
      </c>
    </row>
    <row r="14" spans="1:7" ht="13.5" thickBot="1" x14ac:dyDescent="0.25">
      <c r="A14" s="27"/>
      <c r="B14" s="28" t="s">
        <v>17</v>
      </c>
      <c r="C14" s="29"/>
      <c r="D14" s="30">
        <f>D13</f>
        <v>361925.28000000009</v>
      </c>
      <c r="E14" s="30">
        <f>E13</f>
        <v>353633.73000000004</v>
      </c>
      <c r="F14" s="30">
        <f>F13</f>
        <v>8291.5500000000466</v>
      </c>
      <c r="G14" s="30">
        <f>SUM(ТБОПОСТ)</f>
        <v>353633.73000000004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1832.43</v>
      </c>
      <c r="D16" s="24">
        <v>1183398.2700000009</v>
      </c>
      <c r="E16" s="24">
        <v>1168339.6600000011</v>
      </c>
      <c r="F16" s="25">
        <f t="shared" ref="F16:F25" si="0">D16-E16</f>
        <v>15058.60999999987</v>
      </c>
      <c r="G16" s="26">
        <f t="shared" ref="G16:G25" si="1">E16</f>
        <v>1168339.6600000011</v>
      </c>
    </row>
    <row r="17" spans="1:7" x14ac:dyDescent="0.2">
      <c r="A17" s="34"/>
      <c r="B17" s="35" t="s">
        <v>20</v>
      </c>
      <c r="C17" s="23">
        <v>25.95</v>
      </c>
      <c r="D17" s="24">
        <v>135850.43000000005</v>
      </c>
      <c r="E17" s="24">
        <v>133362.75000000009</v>
      </c>
      <c r="F17" s="25">
        <f t="shared" si="0"/>
        <v>2487.6799999999639</v>
      </c>
      <c r="G17" s="26">
        <f t="shared" si="1"/>
        <v>133362.75000000009</v>
      </c>
    </row>
    <row r="18" spans="1:7" x14ac:dyDescent="0.2">
      <c r="A18" s="34"/>
      <c r="B18" s="35" t="s">
        <v>21</v>
      </c>
      <c r="C18" s="23">
        <v>17.79</v>
      </c>
      <c r="D18" s="24">
        <v>93281.330000000031</v>
      </c>
      <c r="E18" s="24">
        <v>91316.549999999988</v>
      </c>
      <c r="F18" s="25">
        <f t="shared" si="0"/>
        <v>1964.7800000000425</v>
      </c>
      <c r="G18" s="26">
        <f t="shared" si="1"/>
        <v>91316.549999999988</v>
      </c>
    </row>
    <row r="19" spans="1:7" x14ac:dyDescent="0.2">
      <c r="A19" s="34"/>
      <c r="B19" s="35" t="s">
        <v>22</v>
      </c>
      <c r="C19" s="23" t="s">
        <v>23</v>
      </c>
      <c r="D19" s="24">
        <v>454598.17999999959</v>
      </c>
      <c r="E19" s="24">
        <v>441629.49999999919</v>
      </c>
      <c r="F19" s="25">
        <f t="shared" si="0"/>
        <v>12968.6800000004</v>
      </c>
      <c r="G19" s="26">
        <f t="shared" si="1"/>
        <v>441629.49999999919</v>
      </c>
    </row>
    <row r="20" spans="1:7" x14ac:dyDescent="0.2">
      <c r="A20" s="34"/>
      <c r="B20" s="35" t="s">
        <v>24</v>
      </c>
      <c r="C20" s="23">
        <v>17.79</v>
      </c>
      <c r="D20" s="24">
        <v>53948.460000000006</v>
      </c>
      <c r="E20" s="24">
        <v>52200.659999999982</v>
      </c>
      <c r="F20" s="25">
        <f t="shared" si="0"/>
        <v>1747.8000000000247</v>
      </c>
      <c r="G20" s="26">
        <f t="shared" si="1"/>
        <v>52200.659999999982</v>
      </c>
    </row>
    <row r="21" spans="1:7" x14ac:dyDescent="0.2">
      <c r="A21" s="34"/>
      <c r="B21" s="35" t="s">
        <v>25</v>
      </c>
      <c r="C21" s="23">
        <v>4.2300000000000004</v>
      </c>
      <c r="D21" s="24">
        <v>204294.72000000003</v>
      </c>
      <c r="E21" s="24">
        <v>256609.82999999996</v>
      </c>
      <c r="F21" s="25">
        <f t="shared" si="0"/>
        <v>-52315.109999999928</v>
      </c>
      <c r="G21" s="26">
        <f t="shared" si="1"/>
        <v>256609.82999999996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2125371.3900000011</v>
      </c>
      <c r="E26" s="30">
        <f>SUM(E16:E25)</f>
        <v>2143458.9500000002</v>
      </c>
      <c r="F26" s="30">
        <f>SUM(F16:F25)</f>
        <v>-18087.559999999627</v>
      </c>
      <c r="G26" s="30">
        <f>SUM(G16:G25)</f>
        <v>2143458.9500000002</v>
      </c>
    </row>
    <row r="27" spans="1:7" x14ac:dyDescent="0.2">
      <c r="A27" s="31" t="s">
        <v>26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27</v>
      </c>
      <c r="C28" s="23">
        <v>4.5999999999999996</v>
      </c>
      <c r="D28" s="24">
        <v>146845.46999999997</v>
      </c>
      <c r="E28" s="24">
        <v>137404.58999999997</v>
      </c>
      <c r="F28" s="25">
        <f>D28-E28</f>
        <v>9440.8800000000047</v>
      </c>
      <c r="G28" s="26">
        <f t="shared" ref="G28:G37" si="2">E28</f>
        <v>137404.58999999997</v>
      </c>
    </row>
    <row r="29" spans="1:7" x14ac:dyDescent="0.2">
      <c r="A29" s="34"/>
      <c r="B29" s="35" t="s">
        <v>28</v>
      </c>
      <c r="C29" s="23">
        <v>0</v>
      </c>
      <c r="D29" s="24">
        <v>35520</v>
      </c>
      <c r="E29" s="24">
        <v>35054.699999999997</v>
      </c>
      <c r="F29" s="25">
        <f>D29-E29</f>
        <v>465.30000000000291</v>
      </c>
      <c r="G29" s="26">
        <f t="shared" si="2"/>
        <v>35054.699999999997</v>
      </c>
    </row>
    <row r="30" spans="1:7" x14ac:dyDescent="0.2">
      <c r="A30" s="34"/>
      <c r="B30" s="35" t="s">
        <v>29</v>
      </c>
      <c r="C30" s="23">
        <v>7.14</v>
      </c>
      <c r="D30" s="24">
        <v>41726.039999999994</v>
      </c>
      <c r="E30" s="24">
        <v>36969.790000000008</v>
      </c>
      <c r="F30" s="25">
        <f t="shared" ref="F30:F37" si="3">D30-E30</f>
        <v>4756.2499999999854</v>
      </c>
      <c r="G30" s="26">
        <f t="shared" si="2"/>
        <v>36969.790000000008</v>
      </c>
    </row>
    <row r="31" spans="1:7" x14ac:dyDescent="0.2">
      <c r="A31" s="34"/>
      <c r="B31" s="35" t="s">
        <v>30</v>
      </c>
      <c r="C31" s="23">
        <v>70</v>
      </c>
      <c r="D31" s="24">
        <v>7560</v>
      </c>
      <c r="E31" s="24">
        <v>7582.79</v>
      </c>
      <c r="F31" s="25">
        <f t="shared" si="3"/>
        <v>-22.789999999999964</v>
      </c>
      <c r="G31" s="26">
        <f t="shared" si="2"/>
        <v>7582.79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31</v>
      </c>
      <c r="C38" s="29"/>
      <c r="D38" s="30">
        <f>SUM(D28:D37)</f>
        <v>231651.50999999995</v>
      </c>
      <c r="E38" s="30">
        <f>SUM(E28:E37)</f>
        <v>217011.87</v>
      </c>
      <c r="F38" s="30">
        <f>SUM(F28:F37)</f>
        <v>14639.639999999992</v>
      </c>
      <c r="G38" s="30">
        <f>SUM(G28:G37)</f>
        <v>217011.87</v>
      </c>
    </row>
    <row r="39" spans="1:7" ht="12.75" customHeight="1" x14ac:dyDescent="0.2">
      <c r="A39" s="16" t="s">
        <v>32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33</v>
      </c>
      <c r="C40" s="23">
        <v>6.19</v>
      </c>
      <c r="D40" s="24">
        <v>102421.22000000002</v>
      </c>
      <c r="E40" s="24">
        <v>106764.77000000015</v>
      </c>
      <c r="F40" s="25">
        <f>ЗАТРАЧЕНОТ-ОПАЛЧЕНОТ</f>
        <v>-4343.5500000001339</v>
      </c>
      <c r="G40" s="45">
        <v>49315.130000000005</v>
      </c>
    </row>
    <row r="41" spans="1:7" x14ac:dyDescent="0.2">
      <c r="A41" s="21"/>
      <c r="B41" s="35" t="s">
        <v>34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31</v>
      </c>
      <c r="C42" s="40"/>
      <c r="D42" s="30">
        <f>SUM(D40:D41)</f>
        <v>102421.22000000002</v>
      </c>
      <c r="E42" s="30">
        <f>E41+E40</f>
        <v>106764.77000000015</v>
      </c>
      <c r="F42" s="30">
        <f>F41+F40</f>
        <v>-4343.5500000001339</v>
      </c>
      <c r="G42" s="30">
        <f>КПЕРЕЧИСТ+КПЕРЕЧИСК</f>
        <v>49315.130000000005</v>
      </c>
    </row>
    <row r="43" spans="1:7" x14ac:dyDescent="0.2">
      <c r="A43" s="31" t="s">
        <v>35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2821369.4000000013</v>
      </c>
      <c r="E44" s="30">
        <f>E42+E38+E26+E14</f>
        <v>2820869.3200000003</v>
      </c>
      <c r="F44" s="30">
        <f>F42+F38+F26+F14</f>
        <v>500.08000000027823</v>
      </c>
      <c r="G44" s="30">
        <f>G42+G38+G26+G14</f>
        <v>2763419.68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36</v>
      </c>
      <c r="B46" s="7"/>
      <c r="C46" s="8"/>
      <c r="D46" s="51">
        <v>695222.33000000007</v>
      </c>
      <c r="E46" s="10" t="s">
        <v>8</v>
      </c>
      <c r="F46" s="11"/>
      <c r="G46" s="9">
        <v>316131.72999999986</v>
      </c>
    </row>
    <row r="50" spans="1:7" ht="15" x14ac:dyDescent="0.25">
      <c r="A50" s="5" t="s">
        <v>37</v>
      </c>
      <c r="B50" s="5"/>
      <c r="C50" s="5"/>
      <c r="D50" s="6"/>
      <c r="E50" s="52"/>
      <c r="F50" s="52"/>
    </row>
    <row r="52" spans="1:7" x14ac:dyDescent="0.2">
      <c r="A52" s="3" t="s">
        <v>38</v>
      </c>
      <c r="C52" s="53"/>
      <c r="D52" s="53"/>
      <c r="E52" s="53"/>
    </row>
    <row r="54" spans="1:7" x14ac:dyDescent="0.2">
      <c r="A54" s="54" t="s">
        <v>39</v>
      </c>
      <c r="B54" s="55"/>
      <c r="D54" s="56">
        <v>106764.76999999999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40</v>
      </c>
      <c r="B56" s="58"/>
      <c r="D56" s="59">
        <v>49315.130000000005</v>
      </c>
      <c r="E56" s="59"/>
    </row>
    <row r="57" spans="1:7" x14ac:dyDescent="0.2">
      <c r="A57" s="60" t="s">
        <v>41</v>
      </c>
      <c r="B57" s="60"/>
      <c r="C57" s="60"/>
      <c r="D57" s="60"/>
      <c r="E57" s="60"/>
      <c r="F57" s="60">
        <v>5725.46</v>
      </c>
      <c r="G57" s="60"/>
    </row>
    <row r="58" spans="1:7" s="62" customFormat="1" x14ac:dyDescent="0.2">
      <c r="A58" s="61" t="s">
        <v>42</v>
      </c>
      <c r="B58" s="61"/>
      <c r="C58" s="61"/>
      <c r="D58" s="61"/>
      <c r="E58" s="61"/>
      <c r="F58" s="61">
        <v>4274.2300000000005</v>
      </c>
      <c r="G58" s="61"/>
    </row>
    <row r="59" spans="1:7" s="62" customFormat="1" x14ac:dyDescent="0.2">
      <c r="A59" s="61" t="s">
        <v>43</v>
      </c>
      <c r="B59" s="61"/>
      <c r="C59" s="61"/>
      <c r="D59" s="61"/>
      <c r="E59" s="61"/>
      <c r="F59" s="61">
        <v>7659.66</v>
      </c>
      <c r="G59" s="61"/>
    </row>
    <row r="60" spans="1:7" s="62" customFormat="1" x14ac:dyDescent="0.2">
      <c r="A60" s="61" t="s">
        <v>44</v>
      </c>
      <c r="B60" s="61"/>
      <c r="C60" s="61"/>
      <c r="D60" s="61"/>
      <c r="E60" s="61"/>
      <c r="F60" s="61">
        <v>4080.11</v>
      </c>
      <c r="G60" s="61"/>
    </row>
    <row r="61" spans="1:7" s="62" customFormat="1" x14ac:dyDescent="0.2">
      <c r="A61" s="61" t="s">
        <v>45</v>
      </c>
      <c r="B61" s="61"/>
      <c r="C61" s="61"/>
      <c r="D61" s="61"/>
      <c r="E61" s="61"/>
      <c r="F61" s="61">
        <v>27575.670000000002</v>
      </c>
      <c r="G61" s="61"/>
    </row>
    <row r="62" spans="1:7" s="62" customFormat="1" x14ac:dyDescent="0.2"/>
    <row r="63" spans="1:7" s="62" customFormat="1" x14ac:dyDescent="0.2">
      <c r="A63" s="63" t="s">
        <v>46</v>
      </c>
    </row>
    <row r="64" spans="1:7" s="62" customFormat="1" x14ac:dyDescent="0.2"/>
    <row r="65" spans="1:97" s="62" customFormat="1" x14ac:dyDescent="0.2">
      <c r="A65" s="64" t="s">
        <v>47</v>
      </c>
      <c r="B65" s="64"/>
      <c r="D65" s="65">
        <v>16413.240000000165</v>
      </c>
      <c r="E65" s="66"/>
    </row>
    <row r="66" spans="1:97" s="62" customFormat="1" x14ac:dyDescent="0.2">
      <c r="A66" s="64" t="s">
        <v>48</v>
      </c>
      <c r="B66" s="64"/>
      <c r="D66" s="67">
        <v>0</v>
      </c>
      <c r="E66" s="68"/>
    </row>
    <row r="67" spans="1:97" s="62" customFormat="1" x14ac:dyDescent="0.2">
      <c r="A67" s="64" t="s">
        <v>49</v>
      </c>
      <c r="B67" s="64"/>
      <c r="D67" s="67">
        <v>1200</v>
      </c>
      <c r="E67" s="68"/>
    </row>
    <row r="68" spans="1:97" s="62" customFormat="1" x14ac:dyDescent="0.2">
      <c r="A68" s="64" t="s">
        <v>50</v>
      </c>
      <c r="B68" s="64"/>
      <c r="D68" s="67">
        <v>500904.86</v>
      </c>
      <c r="E68" s="68"/>
    </row>
    <row r="69" spans="1:97" s="62" customFormat="1" x14ac:dyDescent="0.2">
      <c r="A69" s="64" t="s">
        <v>51</v>
      </c>
      <c r="B69" s="64"/>
      <c r="D69" s="69">
        <v>0</v>
      </c>
      <c r="E69" s="70"/>
    </row>
    <row r="70" spans="1:97" s="62" customFormat="1" x14ac:dyDescent="0.2">
      <c r="A70" s="71" t="s">
        <v>52</v>
      </c>
      <c r="B70" s="71"/>
      <c r="C70" s="71"/>
      <c r="D70" s="71"/>
      <c r="E70" s="71"/>
      <c r="F70" s="71" t="s">
        <v>53</v>
      </c>
      <c r="G70" s="71"/>
    </row>
    <row r="71" spans="1:97" s="62" customFormat="1" x14ac:dyDescent="0.2">
      <c r="A71" s="72" t="s">
        <v>54</v>
      </c>
      <c r="B71" s="72"/>
      <c r="D71" s="73">
        <v>17613.240000000165</v>
      </c>
      <c r="E71" s="74"/>
    </row>
    <row r="72" spans="1:97" s="62" customFormat="1" x14ac:dyDescent="0.2"/>
    <row r="73" spans="1:97" s="62" customFormat="1" x14ac:dyDescent="0.2"/>
    <row r="74" spans="1:97" s="62" customFormat="1" x14ac:dyDescent="0.2"/>
    <row r="75" spans="1:97" s="62" customFormat="1" x14ac:dyDescent="0.2"/>
    <row r="76" spans="1:97" s="62" customFormat="1" x14ac:dyDescent="0.2">
      <c r="A76" s="75" t="s">
        <v>55</v>
      </c>
      <c r="B76" s="75"/>
      <c r="C76" s="75"/>
      <c r="D76" s="75"/>
      <c r="E76" s="75"/>
      <c r="F76" s="75"/>
      <c r="G76" s="75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2" customFormat="1" x14ac:dyDescent="0.2">
      <c r="A77" s="75" t="s">
        <v>56</v>
      </c>
      <c r="B77" s="75"/>
      <c r="C77" s="75"/>
      <c r="D77" s="75"/>
      <c r="E77" s="75"/>
      <c r="F77" s="75"/>
      <c r="G77" s="75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2" customFormat="1" x14ac:dyDescent="0.2">
      <c r="A78" s="75" t="s">
        <v>57</v>
      </c>
      <c r="B78" s="75"/>
      <c r="C78" s="75"/>
      <c r="D78" s="75"/>
      <c r="E78" s="75"/>
      <c r="F78" s="75"/>
      <c r="G78" s="75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2" customFormat="1" x14ac:dyDescent="0.2">
      <c r="A79" s="76"/>
      <c r="B79" s="76"/>
      <c r="C79" s="76"/>
      <c r="D79" s="76"/>
      <c r="E79" s="76"/>
      <c r="F79" s="76"/>
      <c r="G79" s="7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2" customFormat="1" x14ac:dyDescent="0.2">
      <c r="A80" s="75" t="s">
        <v>58</v>
      </c>
      <c r="B80" s="75"/>
      <c r="C80" s="75"/>
      <c r="D80" s="75"/>
      <c r="E80" s="75"/>
      <c r="F80" s="75"/>
      <c r="G80" s="75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2" customFormat="1" x14ac:dyDescent="0.2">
      <c r="A81" s="75" t="s">
        <v>59</v>
      </c>
      <c r="B81" s="75"/>
      <c r="C81" s="75"/>
      <c r="D81" s="75"/>
      <c r="E81" s="75"/>
      <c r="F81" s="75"/>
      <c r="G81" s="75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2" customFormat="1" x14ac:dyDescent="0.2">
      <c r="A82" s="75" t="s">
        <v>60</v>
      </c>
      <c r="B82" s="75"/>
      <c r="C82" s="75"/>
      <c r="D82" s="75"/>
      <c r="E82" s="75"/>
      <c r="F82" s="75"/>
      <c r="G82" s="75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2" customFormat="1" x14ac:dyDescent="0.2">
      <c r="A83" s="76"/>
      <c r="B83" s="76"/>
      <c r="C83" s="76"/>
      <c r="D83" s="76"/>
      <c r="E83" s="76"/>
      <c r="F83" s="76"/>
      <c r="G83" s="7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2" customFormat="1" x14ac:dyDescent="0.2">
      <c r="A84" s="75" t="s">
        <v>61</v>
      </c>
      <c r="B84" s="75"/>
      <c r="C84" s="75"/>
      <c r="D84" s="75"/>
      <c r="E84" s="75"/>
      <c r="F84" s="75"/>
      <c r="G84" s="75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2" customFormat="1" x14ac:dyDescent="0.2">
      <c r="A85" s="75" t="s">
        <v>62</v>
      </c>
      <c r="B85" s="75"/>
      <c r="C85" s="75"/>
      <c r="D85" s="75"/>
      <c r="E85" s="75"/>
      <c r="F85" s="75"/>
      <c r="G85" s="7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2" customFormat="1" x14ac:dyDescent="0.2">
      <c r="A86" s="75" t="s">
        <v>63</v>
      </c>
      <c r="B86" s="75"/>
      <c r="C86" s="75"/>
      <c r="D86" s="75"/>
      <c r="E86" s="75"/>
      <c r="F86" s="75"/>
      <c r="G86" s="75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2" customFormat="1" x14ac:dyDescent="0.2">
      <c r="A87" s="76"/>
      <c r="B87" s="76"/>
      <c r="C87" s="76"/>
      <c r="D87" s="76"/>
      <c r="E87" s="76"/>
      <c r="F87" s="76"/>
      <c r="G87" s="7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2" customFormat="1" x14ac:dyDescent="0.2">
      <c r="A88" s="75" t="s">
        <v>64</v>
      </c>
      <c r="B88" s="75"/>
      <c r="C88" s="75"/>
      <c r="D88" s="75"/>
      <c r="E88" s="75"/>
      <c r="F88" s="75"/>
      <c r="G88" s="75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2" customFormat="1" x14ac:dyDescent="0.2">
      <c r="A89" s="75" t="s">
        <v>65</v>
      </c>
      <c r="B89" s="75"/>
      <c r="C89" s="75"/>
      <c r="D89" s="75"/>
      <c r="E89" s="75"/>
      <c r="F89" s="75"/>
      <c r="G89" s="75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2" customForma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2" customForma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2" customFormat="1" ht="15" x14ac:dyDescent="0.25">
      <c r="A92" s="77" t="s">
        <v>66</v>
      </c>
      <c r="B92" s="77"/>
      <c r="C92" s="77"/>
      <c r="D92" s="77"/>
      <c r="E92" s="77"/>
      <c r="F92" s="78" t="s">
        <v>67</v>
      </c>
      <c r="G92" s="78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2" customFormat="1" ht="15" x14ac:dyDescent="0.25">
      <c r="A93" s="77"/>
      <c r="B93" s="77"/>
      <c r="C93" s="77"/>
      <c r="D93" s="77"/>
      <c r="E93" s="77"/>
      <c r="F93" s="79"/>
      <c r="G93" s="79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2" customFormat="1" ht="15" x14ac:dyDescent="0.25">
      <c r="A94" s="77"/>
      <c r="B94" s="77"/>
      <c r="C94" s="77"/>
      <c r="D94" s="77"/>
      <c r="E94" s="77"/>
      <c r="F94" s="78"/>
      <c r="G94" s="78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2" customFormat="1" ht="15" x14ac:dyDescent="0.25">
      <c r="A95" s="77" t="s">
        <v>68</v>
      </c>
      <c r="B95" s="77"/>
      <c r="C95" s="77"/>
      <c r="D95" s="77"/>
      <c r="E95" s="77"/>
      <c r="F95" s="78" t="s">
        <v>69</v>
      </c>
      <c r="G95" s="78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2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2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2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2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2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2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2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2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2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2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2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2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2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2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2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2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2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2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2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2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2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2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2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2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2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2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2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2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2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2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2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2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2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2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2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2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2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2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2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2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2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2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2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2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2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2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2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2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2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2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2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2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2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2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2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2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2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2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2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2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2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2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2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2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2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2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2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2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2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2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2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2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2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2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2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2" customForma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</row>
    <row r="172" spans="1:97" s="62" customForma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</row>
    <row r="173" spans="1:97" s="62" customFormat="1" x14ac:dyDescent="0.2"/>
    <row r="174" spans="1:97" s="62" customFormat="1" x14ac:dyDescent="0.2"/>
    <row r="175" spans="1:97" s="62" customFormat="1" x14ac:dyDescent="0.2"/>
    <row r="176" spans="1:97" s="62" customFormat="1" x14ac:dyDescent="0.2"/>
    <row r="177" s="62" customFormat="1" x14ac:dyDescent="0.2"/>
    <row r="178" s="62" customFormat="1" x14ac:dyDescent="0.2"/>
    <row r="179" s="62" customFormat="1" x14ac:dyDescent="0.2"/>
    <row r="180" s="62" customFormat="1" x14ac:dyDescent="0.2"/>
    <row r="181" s="62" customFormat="1" x14ac:dyDescent="0.2"/>
    <row r="182" s="62" customFormat="1" x14ac:dyDescent="0.2"/>
    <row r="183" s="62" customFormat="1" x14ac:dyDescent="0.2"/>
    <row r="184" s="62" customFormat="1" x14ac:dyDescent="0.2"/>
    <row r="185" s="62" customFormat="1" x14ac:dyDescent="0.2"/>
    <row r="186" s="62" customFormat="1" x14ac:dyDescent="0.2"/>
    <row r="187" s="62" customFormat="1" x14ac:dyDescent="0.2"/>
    <row r="188" s="62" customFormat="1" x14ac:dyDescent="0.2"/>
    <row r="189" s="62" customFormat="1" x14ac:dyDescent="0.2"/>
    <row r="190" s="62" customFormat="1" x14ac:dyDescent="0.2"/>
    <row r="191" s="62" customFormat="1" x14ac:dyDescent="0.2"/>
    <row r="192" s="62" customFormat="1" x14ac:dyDescent="0.2"/>
    <row r="193" s="62" customFormat="1" x14ac:dyDescent="0.2"/>
    <row r="194" s="62" customFormat="1" x14ac:dyDescent="0.2"/>
    <row r="195" s="62" customFormat="1" x14ac:dyDescent="0.2"/>
    <row r="196" s="62" customFormat="1" x14ac:dyDescent="0.2"/>
    <row r="197" s="62" customFormat="1" x14ac:dyDescent="0.2"/>
    <row r="198" s="62" customFormat="1" x14ac:dyDescent="0.2"/>
    <row r="199" s="62" customFormat="1" x14ac:dyDescent="0.2"/>
    <row r="200" s="62" customFormat="1" x14ac:dyDescent="0.2"/>
    <row r="201" s="62" customFormat="1" x14ac:dyDescent="0.2"/>
    <row r="202" s="62" customFormat="1" x14ac:dyDescent="0.2"/>
    <row r="203" s="62" customFormat="1" x14ac:dyDescent="0.2"/>
    <row r="204" s="62" customFormat="1" x14ac:dyDescent="0.2"/>
    <row r="205" s="62" customFormat="1" x14ac:dyDescent="0.2"/>
    <row r="206" s="62" customFormat="1" x14ac:dyDescent="0.2"/>
    <row r="207" s="62" customFormat="1" x14ac:dyDescent="0.2"/>
    <row r="208" s="62" customFormat="1" x14ac:dyDescent="0.2"/>
    <row r="209" s="62" customFormat="1" x14ac:dyDescent="0.2"/>
    <row r="210" s="62" customFormat="1" x14ac:dyDescent="0.2"/>
    <row r="211" s="62" customFormat="1" x14ac:dyDescent="0.2"/>
    <row r="212" s="62" customFormat="1" x14ac:dyDescent="0.2"/>
    <row r="213" s="62" customFormat="1" x14ac:dyDescent="0.2"/>
    <row r="214" s="62" customFormat="1" x14ac:dyDescent="0.2"/>
    <row r="215" s="62" customFormat="1" x14ac:dyDescent="0.2"/>
    <row r="216" s="62" customFormat="1" x14ac:dyDescent="0.2"/>
    <row r="217" s="62" customFormat="1" x14ac:dyDescent="0.2"/>
    <row r="218" s="62" customFormat="1" x14ac:dyDescent="0.2"/>
    <row r="219" s="62" customFormat="1" x14ac:dyDescent="0.2"/>
    <row r="220" s="62" customFormat="1" x14ac:dyDescent="0.2"/>
    <row r="221" s="62" customFormat="1" x14ac:dyDescent="0.2"/>
    <row r="222" s="62" customFormat="1" x14ac:dyDescent="0.2"/>
    <row r="223" s="62" customFormat="1" x14ac:dyDescent="0.2"/>
    <row r="224" s="62" customFormat="1" x14ac:dyDescent="0.2"/>
    <row r="225" s="62" customFormat="1" x14ac:dyDescent="0.2"/>
    <row r="226" s="62" customFormat="1" x14ac:dyDescent="0.2"/>
    <row r="227" s="62" customFormat="1" x14ac:dyDescent="0.2"/>
    <row r="228" s="62" customFormat="1" x14ac:dyDescent="0.2"/>
    <row r="229" s="62" customFormat="1" x14ac:dyDescent="0.2"/>
    <row r="230" s="62" customFormat="1" x14ac:dyDescent="0.2"/>
    <row r="231" s="62" customFormat="1" x14ac:dyDescent="0.2"/>
    <row r="232" s="62" customFormat="1" x14ac:dyDescent="0.2"/>
    <row r="233" s="62" customFormat="1" x14ac:dyDescent="0.2"/>
    <row r="234" s="62" customFormat="1" x14ac:dyDescent="0.2"/>
    <row r="235" s="62" customFormat="1" x14ac:dyDescent="0.2"/>
    <row r="236" s="62" customFormat="1" x14ac:dyDescent="0.2"/>
    <row r="237" s="62" customFormat="1" x14ac:dyDescent="0.2"/>
    <row r="238" s="62" customFormat="1" x14ac:dyDescent="0.2"/>
    <row r="239" s="62" customFormat="1" x14ac:dyDescent="0.2"/>
    <row r="240" s="62" customFormat="1" x14ac:dyDescent="0.2"/>
    <row r="241" s="62" customFormat="1" x14ac:dyDescent="0.2"/>
    <row r="242" s="62" customFormat="1" x14ac:dyDescent="0.2"/>
    <row r="243" s="62" customFormat="1" x14ac:dyDescent="0.2"/>
    <row r="244" s="62" customFormat="1" x14ac:dyDescent="0.2"/>
    <row r="245" s="62" customFormat="1" x14ac:dyDescent="0.2"/>
    <row r="246" s="62" customFormat="1" x14ac:dyDescent="0.2"/>
    <row r="247" s="62" customFormat="1" x14ac:dyDescent="0.2"/>
    <row r="248" s="62" customFormat="1" x14ac:dyDescent="0.2"/>
    <row r="249" s="62" customFormat="1" x14ac:dyDescent="0.2"/>
    <row r="250" s="62" customFormat="1" x14ac:dyDescent="0.2"/>
    <row r="251" s="62" customFormat="1" x14ac:dyDescent="0.2"/>
    <row r="252" s="62" customFormat="1" x14ac:dyDescent="0.2"/>
    <row r="253" s="62" customFormat="1" x14ac:dyDescent="0.2"/>
    <row r="254" s="62" customFormat="1" x14ac:dyDescent="0.2"/>
    <row r="255" s="62" customFormat="1" x14ac:dyDescent="0.2"/>
    <row r="256" s="62" customFormat="1" x14ac:dyDescent="0.2"/>
    <row r="257" s="62" customFormat="1" x14ac:dyDescent="0.2"/>
    <row r="258" s="62" customFormat="1" x14ac:dyDescent="0.2"/>
    <row r="259" s="62" customFormat="1" x14ac:dyDescent="0.2"/>
    <row r="260" s="62" customFormat="1" x14ac:dyDescent="0.2"/>
    <row r="261" s="62" customFormat="1" x14ac:dyDescent="0.2"/>
    <row r="262" s="62" customFormat="1" x14ac:dyDescent="0.2"/>
    <row r="263" s="62" customFormat="1" x14ac:dyDescent="0.2"/>
    <row r="264" s="62" customFormat="1" x14ac:dyDescent="0.2"/>
    <row r="265" s="62" customFormat="1" x14ac:dyDescent="0.2"/>
    <row r="266" s="62" customFormat="1" x14ac:dyDescent="0.2"/>
    <row r="267" s="62" customFormat="1" x14ac:dyDescent="0.2"/>
    <row r="268" s="62" customFormat="1" x14ac:dyDescent="0.2"/>
    <row r="269" s="62" customFormat="1" x14ac:dyDescent="0.2"/>
    <row r="270" s="62" customFormat="1" x14ac:dyDescent="0.2"/>
    <row r="271" s="62" customFormat="1" x14ac:dyDescent="0.2"/>
    <row r="272" s="62" customFormat="1" x14ac:dyDescent="0.2"/>
    <row r="273" s="62" customFormat="1" x14ac:dyDescent="0.2"/>
    <row r="274" s="62" customFormat="1" x14ac:dyDescent="0.2"/>
    <row r="275" s="62" customFormat="1" x14ac:dyDescent="0.2"/>
    <row r="276" s="62" customFormat="1" x14ac:dyDescent="0.2"/>
    <row r="277" s="62" customFormat="1" x14ac:dyDescent="0.2"/>
    <row r="278" s="62" customFormat="1" x14ac:dyDescent="0.2"/>
    <row r="279" s="62" customFormat="1" x14ac:dyDescent="0.2"/>
    <row r="280" s="62" customFormat="1" x14ac:dyDescent="0.2"/>
    <row r="281" s="62" customFormat="1" x14ac:dyDescent="0.2"/>
    <row r="282" s="62" customFormat="1" x14ac:dyDescent="0.2"/>
    <row r="283" s="62" customFormat="1" x14ac:dyDescent="0.2"/>
    <row r="284" s="62" customFormat="1" x14ac:dyDescent="0.2"/>
    <row r="285" s="62" customFormat="1" x14ac:dyDescent="0.2"/>
    <row r="286" s="62" customFormat="1" x14ac:dyDescent="0.2"/>
    <row r="287" s="62" customFormat="1" x14ac:dyDescent="0.2"/>
    <row r="288" s="62" customFormat="1" x14ac:dyDescent="0.2"/>
    <row r="289" s="62" customFormat="1" x14ac:dyDescent="0.2"/>
    <row r="290" s="62" customFormat="1" x14ac:dyDescent="0.2"/>
    <row r="291" s="62" customFormat="1" x14ac:dyDescent="0.2"/>
    <row r="292" s="62" customFormat="1" x14ac:dyDescent="0.2"/>
    <row r="293" s="62" customFormat="1" x14ac:dyDescent="0.2"/>
    <row r="294" s="62" customFormat="1" x14ac:dyDescent="0.2"/>
    <row r="295" s="62" customFormat="1" x14ac:dyDescent="0.2"/>
    <row r="296" s="62" customFormat="1" x14ac:dyDescent="0.2"/>
    <row r="297" s="62" customFormat="1" x14ac:dyDescent="0.2"/>
    <row r="298" s="62" customFormat="1" x14ac:dyDescent="0.2"/>
    <row r="299" s="62" customFormat="1" x14ac:dyDescent="0.2"/>
    <row r="300" s="62" customFormat="1" x14ac:dyDescent="0.2"/>
    <row r="301" s="62" customFormat="1" x14ac:dyDescent="0.2"/>
    <row r="302" s="62" customFormat="1" x14ac:dyDescent="0.2"/>
    <row r="303" s="62" customFormat="1" x14ac:dyDescent="0.2"/>
    <row r="304" s="62" customFormat="1" x14ac:dyDescent="0.2"/>
    <row r="305" s="62" customFormat="1" x14ac:dyDescent="0.2"/>
    <row r="306" s="62" customFormat="1" x14ac:dyDescent="0.2"/>
    <row r="307" s="62" customFormat="1" x14ac:dyDescent="0.2"/>
    <row r="308" s="62" customFormat="1" x14ac:dyDescent="0.2"/>
    <row r="309" s="62" customFormat="1" x14ac:dyDescent="0.2"/>
    <row r="310" s="62" customFormat="1" x14ac:dyDescent="0.2"/>
    <row r="311" s="62" customFormat="1" x14ac:dyDescent="0.2"/>
    <row r="312" s="62" customFormat="1" x14ac:dyDescent="0.2"/>
    <row r="313" s="62" customFormat="1" x14ac:dyDescent="0.2"/>
    <row r="314" s="62" customFormat="1" x14ac:dyDescent="0.2"/>
    <row r="315" s="62" customFormat="1" x14ac:dyDescent="0.2"/>
    <row r="316" s="62" customFormat="1" x14ac:dyDescent="0.2"/>
    <row r="317" s="62" customFormat="1" x14ac:dyDescent="0.2"/>
    <row r="318" s="62" customFormat="1" x14ac:dyDescent="0.2"/>
    <row r="319" s="62" customFormat="1" x14ac:dyDescent="0.2"/>
    <row r="320" s="62" customFormat="1" x14ac:dyDescent="0.2"/>
    <row r="321" s="62" customFormat="1" x14ac:dyDescent="0.2"/>
    <row r="322" s="62" customFormat="1" x14ac:dyDescent="0.2"/>
    <row r="323" s="62" customFormat="1" x14ac:dyDescent="0.2"/>
    <row r="324" s="62" customFormat="1" x14ac:dyDescent="0.2"/>
    <row r="325" s="62" customFormat="1" x14ac:dyDescent="0.2"/>
    <row r="326" s="62" customFormat="1" x14ac:dyDescent="0.2"/>
    <row r="327" s="62" customFormat="1" x14ac:dyDescent="0.2"/>
    <row r="328" s="62" customFormat="1" x14ac:dyDescent="0.2"/>
    <row r="329" s="62" customFormat="1" x14ac:dyDescent="0.2"/>
    <row r="330" s="62" customFormat="1" x14ac:dyDescent="0.2"/>
    <row r="331" s="62" customFormat="1" x14ac:dyDescent="0.2"/>
    <row r="332" s="62" customFormat="1" x14ac:dyDescent="0.2"/>
    <row r="333" s="62" customFormat="1" x14ac:dyDescent="0.2"/>
    <row r="334" s="62" customFormat="1" x14ac:dyDescent="0.2"/>
    <row r="335" s="62" customFormat="1" x14ac:dyDescent="0.2"/>
    <row r="336" s="62" customFormat="1" x14ac:dyDescent="0.2"/>
    <row r="337" s="62" customFormat="1" x14ac:dyDescent="0.2"/>
    <row r="338" s="62" customFormat="1" x14ac:dyDescent="0.2"/>
    <row r="339" s="62" customFormat="1" x14ac:dyDescent="0.2"/>
    <row r="340" s="62" customFormat="1" x14ac:dyDescent="0.2"/>
    <row r="341" s="62" customFormat="1" x14ac:dyDescent="0.2"/>
    <row r="342" s="62" customFormat="1" x14ac:dyDescent="0.2"/>
    <row r="343" s="62" customFormat="1" x14ac:dyDescent="0.2"/>
    <row r="344" s="62" customFormat="1" x14ac:dyDescent="0.2"/>
    <row r="345" s="62" customFormat="1" x14ac:dyDescent="0.2"/>
    <row r="346" s="62" customFormat="1" x14ac:dyDescent="0.2"/>
    <row r="347" s="62" customFormat="1" x14ac:dyDescent="0.2"/>
    <row r="348" s="62" customFormat="1" x14ac:dyDescent="0.2"/>
    <row r="349" s="62" customFormat="1" x14ac:dyDescent="0.2"/>
    <row r="350" s="62" customFormat="1" x14ac:dyDescent="0.2"/>
    <row r="351" s="62" customFormat="1" x14ac:dyDescent="0.2"/>
    <row r="352" s="62" customFormat="1" x14ac:dyDescent="0.2"/>
    <row r="353" s="62" customFormat="1" x14ac:dyDescent="0.2"/>
    <row r="354" s="62" customFormat="1" x14ac:dyDescent="0.2"/>
    <row r="355" s="62" customFormat="1" x14ac:dyDescent="0.2"/>
    <row r="356" s="62" customFormat="1" x14ac:dyDescent="0.2"/>
    <row r="357" s="62" customFormat="1" x14ac:dyDescent="0.2"/>
    <row r="358" s="62" customFormat="1" x14ac:dyDescent="0.2"/>
    <row r="359" s="62" customFormat="1" x14ac:dyDescent="0.2"/>
    <row r="360" s="62" customFormat="1" x14ac:dyDescent="0.2"/>
    <row r="361" s="62" customFormat="1" x14ac:dyDescent="0.2"/>
    <row r="362" s="62" customFormat="1" x14ac:dyDescent="0.2"/>
    <row r="363" s="62" customFormat="1" x14ac:dyDescent="0.2"/>
    <row r="364" s="62" customFormat="1" x14ac:dyDescent="0.2"/>
    <row r="365" s="62" customFormat="1" x14ac:dyDescent="0.2"/>
    <row r="366" s="62" customFormat="1" x14ac:dyDescent="0.2"/>
    <row r="367" s="62" customFormat="1" x14ac:dyDescent="0.2"/>
    <row r="368" s="62" customFormat="1" x14ac:dyDescent="0.2"/>
    <row r="369" s="62" customFormat="1" x14ac:dyDescent="0.2"/>
    <row r="370" s="62" customFormat="1" x14ac:dyDescent="0.2"/>
    <row r="371" s="62" customFormat="1" x14ac:dyDescent="0.2"/>
    <row r="372" s="62" customFormat="1" x14ac:dyDescent="0.2"/>
    <row r="373" s="62" customFormat="1" x14ac:dyDescent="0.2"/>
    <row r="374" s="62" customFormat="1" x14ac:dyDescent="0.2"/>
    <row r="375" s="62" customFormat="1" x14ac:dyDescent="0.2"/>
    <row r="376" s="62" customFormat="1" x14ac:dyDescent="0.2"/>
    <row r="377" s="62" customFormat="1" x14ac:dyDescent="0.2"/>
    <row r="378" s="62" customFormat="1" x14ac:dyDescent="0.2"/>
    <row r="379" s="62" customFormat="1" x14ac:dyDescent="0.2"/>
    <row r="380" s="62" customFormat="1" x14ac:dyDescent="0.2"/>
    <row r="381" s="62" customFormat="1" x14ac:dyDescent="0.2"/>
    <row r="382" s="62" customFormat="1" x14ac:dyDescent="0.2"/>
    <row r="383" s="62" customFormat="1" x14ac:dyDescent="0.2"/>
    <row r="384" s="62" customFormat="1" x14ac:dyDescent="0.2"/>
    <row r="385" s="62" customFormat="1" x14ac:dyDescent="0.2"/>
    <row r="386" s="62" customFormat="1" x14ac:dyDescent="0.2"/>
    <row r="387" s="62" customFormat="1" x14ac:dyDescent="0.2"/>
    <row r="388" s="62" customFormat="1" x14ac:dyDescent="0.2"/>
    <row r="389" s="62" customFormat="1" x14ac:dyDescent="0.2"/>
    <row r="390" s="62" customFormat="1" x14ac:dyDescent="0.2"/>
    <row r="391" s="62" customFormat="1" x14ac:dyDescent="0.2"/>
    <row r="392" s="62" customFormat="1" x14ac:dyDescent="0.2"/>
    <row r="393" s="62" customFormat="1" x14ac:dyDescent="0.2"/>
    <row r="394" s="62" customFormat="1" x14ac:dyDescent="0.2"/>
    <row r="395" s="62" customFormat="1" x14ac:dyDescent="0.2"/>
    <row r="396" s="62" customFormat="1" x14ac:dyDescent="0.2"/>
    <row r="397" s="62" customFormat="1" x14ac:dyDescent="0.2"/>
    <row r="398" s="62" customFormat="1" x14ac:dyDescent="0.2"/>
    <row r="399" s="62" customFormat="1" x14ac:dyDescent="0.2"/>
    <row r="400" s="62" customFormat="1" x14ac:dyDescent="0.2"/>
    <row r="401" s="62" customFormat="1" x14ac:dyDescent="0.2"/>
    <row r="402" s="62" customFormat="1" x14ac:dyDescent="0.2"/>
    <row r="403" s="62" customFormat="1" x14ac:dyDescent="0.2"/>
    <row r="404" s="62" customFormat="1" x14ac:dyDescent="0.2"/>
    <row r="405" s="62" customFormat="1" x14ac:dyDescent="0.2"/>
    <row r="406" s="62" customFormat="1" x14ac:dyDescent="0.2"/>
    <row r="407" s="62" customFormat="1" x14ac:dyDescent="0.2"/>
    <row r="408" s="62" customFormat="1" x14ac:dyDescent="0.2"/>
    <row r="409" s="62" customFormat="1" x14ac:dyDescent="0.2"/>
    <row r="410" s="62" customFormat="1" x14ac:dyDescent="0.2"/>
    <row r="411" s="62" customFormat="1" x14ac:dyDescent="0.2"/>
    <row r="412" s="62" customFormat="1" x14ac:dyDescent="0.2"/>
    <row r="413" s="62" customFormat="1" x14ac:dyDescent="0.2"/>
    <row r="414" s="62" customFormat="1" x14ac:dyDescent="0.2"/>
    <row r="415" s="62" customFormat="1" x14ac:dyDescent="0.2"/>
    <row r="416" s="62" customFormat="1" x14ac:dyDescent="0.2"/>
    <row r="417" s="62" customFormat="1" x14ac:dyDescent="0.2"/>
    <row r="418" s="62" customFormat="1" x14ac:dyDescent="0.2"/>
    <row r="419" s="62" customFormat="1" x14ac:dyDescent="0.2"/>
    <row r="420" s="62" customFormat="1" x14ac:dyDescent="0.2"/>
    <row r="421" s="62" customFormat="1" x14ac:dyDescent="0.2"/>
    <row r="422" s="62" customFormat="1" x14ac:dyDescent="0.2"/>
    <row r="423" s="62" customFormat="1" x14ac:dyDescent="0.2"/>
    <row r="424" s="62" customFormat="1" x14ac:dyDescent="0.2"/>
    <row r="425" s="62" customFormat="1" x14ac:dyDescent="0.2"/>
    <row r="426" s="62" customFormat="1" x14ac:dyDescent="0.2"/>
    <row r="427" s="62" customFormat="1" x14ac:dyDescent="0.2"/>
    <row r="428" s="62" customFormat="1" x14ac:dyDescent="0.2"/>
    <row r="429" s="62" customFormat="1" x14ac:dyDescent="0.2"/>
    <row r="430" s="62" customFormat="1" x14ac:dyDescent="0.2"/>
    <row r="431" s="62" customFormat="1" x14ac:dyDescent="0.2"/>
    <row r="432" s="62" customFormat="1" x14ac:dyDescent="0.2"/>
    <row r="433" s="62" customFormat="1" x14ac:dyDescent="0.2"/>
    <row r="434" s="62" customFormat="1" x14ac:dyDescent="0.2"/>
    <row r="435" s="62" customFormat="1" x14ac:dyDescent="0.2"/>
    <row r="436" s="62" customFormat="1" x14ac:dyDescent="0.2"/>
    <row r="437" s="62" customFormat="1" x14ac:dyDescent="0.2"/>
    <row r="438" s="62" customFormat="1" x14ac:dyDescent="0.2"/>
    <row r="439" s="62" customFormat="1" x14ac:dyDescent="0.2"/>
    <row r="440" s="62" customFormat="1" x14ac:dyDescent="0.2"/>
    <row r="441" s="62" customFormat="1" x14ac:dyDescent="0.2"/>
    <row r="442" s="62" customFormat="1" x14ac:dyDescent="0.2"/>
    <row r="443" s="62" customFormat="1" x14ac:dyDescent="0.2"/>
    <row r="444" s="62" customFormat="1" x14ac:dyDescent="0.2"/>
    <row r="445" s="62" customFormat="1" x14ac:dyDescent="0.2"/>
    <row r="446" s="62" customFormat="1" x14ac:dyDescent="0.2"/>
    <row r="447" s="62" customFormat="1" x14ac:dyDescent="0.2"/>
    <row r="448" s="62" customFormat="1" x14ac:dyDescent="0.2"/>
    <row r="449" s="62" customFormat="1" x14ac:dyDescent="0.2"/>
    <row r="450" s="62" customFormat="1" x14ac:dyDescent="0.2"/>
    <row r="451" s="62" customFormat="1" x14ac:dyDescent="0.2"/>
    <row r="452" s="62" customFormat="1" x14ac:dyDescent="0.2"/>
    <row r="453" s="62" customFormat="1" x14ac:dyDescent="0.2"/>
    <row r="454" s="62" customFormat="1" x14ac:dyDescent="0.2"/>
    <row r="455" s="62" customFormat="1" x14ac:dyDescent="0.2"/>
    <row r="456" s="62" customFormat="1" x14ac:dyDescent="0.2"/>
    <row r="457" s="62" customFormat="1" x14ac:dyDescent="0.2"/>
    <row r="458" s="62" customFormat="1" x14ac:dyDescent="0.2"/>
    <row r="459" s="62" customFormat="1" x14ac:dyDescent="0.2"/>
    <row r="460" s="62" customFormat="1" x14ac:dyDescent="0.2"/>
    <row r="461" s="62" customFormat="1" x14ac:dyDescent="0.2"/>
    <row r="462" s="62" customFormat="1" x14ac:dyDescent="0.2"/>
    <row r="463" s="62" customFormat="1" x14ac:dyDescent="0.2"/>
    <row r="464" s="62" customFormat="1" x14ac:dyDescent="0.2"/>
    <row r="465" s="62" customFormat="1" x14ac:dyDescent="0.2"/>
    <row r="466" s="62" customFormat="1" x14ac:dyDescent="0.2"/>
    <row r="467" s="62" customFormat="1" x14ac:dyDescent="0.2"/>
    <row r="468" s="62" customFormat="1" x14ac:dyDescent="0.2"/>
    <row r="469" s="62" customFormat="1" x14ac:dyDescent="0.2"/>
    <row r="470" s="62" customFormat="1" x14ac:dyDescent="0.2"/>
    <row r="471" s="62" customFormat="1" x14ac:dyDescent="0.2"/>
    <row r="472" s="62" customFormat="1" x14ac:dyDescent="0.2"/>
    <row r="473" s="62" customFormat="1" x14ac:dyDescent="0.2"/>
    <row r="474" s="62" customFormat="1" x14ac:dyDescent="0.2"/>
    <row r="475" s="62" customFormat="1" x14ac:dyDescent="0.2"/>
    <row r="476" s="62" customFormat="1" x14ac:dyDescent="0.2"/>
    <row r="477" s="62" customFormat="1" x14ac:dyDescent="0.2"/>
    <row r="478" s="62" customFormat="1" x14ac:dyDescent="0.2"/>
    <row r="479" s="62" customFormat="1" x14ac:dyDescent="0.2"/>
    <row r="480" s="62" customFormat="1" x14ac:dyDescent="0.2"/>
    <row r="481" s="62" customFormat="1" x14ac:dyDescent="0.2"/>
    <row r="482" s="62" customFormat="1" x14ac:dyDescent="0.2"/>
    <row r="483" s="62" customFormat="1" x14ac:dyDescent="0.2"/>
    <row r="484" s="62" customFormat="1" x14ac:dyDescent="0.2"/>
    <row r="485" s="62" customFormat="1" x14ac:dyDescent="0.2"/>
    <row r="486" s="62" customFormat="1" x14ac:dyDescent="0.2"/>
    <row r="487" s="62" customFormat="1" x14ac:dyDescent="0.2"/>
    <row r="488" s="62" customFormat="1" x14ac:dyDescent="0.2"/>
    <row r="489" s="62" customFormat="1" x14ac:dyDescent="0.2"/>
    <row r="490" s="62" customFormat="1" x14ac:dyDescent="0.2"/>
    <row r="491" s="62" customFormat="1" x14ac:dyDescent="0.2"/>
    <row r="492" s="62" customFormat="1" x14ac:dyDescent="0.2"/>
    <row r="493" s="62" customFormat="1" x14ac:dyDescent="0.2"/>
    <row r="494" s="62" customFormat="1" x14ac:dyDescent="0.2"/>
    <row r="495" s="62" customFormat="1" x14ac:dyDescent="0.2"/>
    <row r="496" s="62" customFormat="1" x14ac:dyDescent="0.2"/>
    <row r="497" s="62" customFormat="1" x14ac:dyDescent="0.2"/>
    <row r="498" s="62" customFormat="1" x14ac:dyDescent="0.2"/>
    <row r="499" s="62" customFormat="1" x14ac:dyDescent="0.2"/>
    <row r="500" s="62" customFormat="1" x14ac:dyDescent="0.2"/>
    <row r="501" s="62" customFormat="1" x14ac:dyDescent="0.2"/>
    <row r="502" s="62" customFormat="1" x14ac:dyDescent="0.2"/>
    <row r="503" s="62" customFormat="1" x14ac:dyDescent="0.2"/>
    <row r="504" s="62" customFormat="1" x14ac:dyDescent="0.2"/>
    <row r="505" s="62" customFormat="1" x14ac:dyDescent="0.2"/>
    <row r="506" s="62" customFormat="1" x14ac:dyDescent="0.2"/>
    <row r="507" s="62" customFormat="1" x14ac:dyDescent="0.2"/>
    <row r="508" s="62" customFormat="1" x14ac:dyDescent="0.2"/>
    <row r="509" s="62" customFormat="1" x14ac:dyDescent="0.2"/>
    <row r="510" s="62" customFormat="1" x14ac:dyDescent="0.2"/>
    <row r="511" s="62" customFormat="1" x14ac:dyDescent="0.2"/>
    <row r="512" s="62" customFormat="1" x14ac:dyDescent="0.2"/>
    <row r="513" s="62" customFormat="1" x14ac:dyDescent="0.2"/>
    <row r="514" s="62" customFormat="1" x14ac:dyDescent="0.2"/>
    <row r="515" s="62" customFormat="1" x14ac:dyDescent="0.2"/>
    <row r="516" s="62" customFormat="1" x14ac:dyDescent="0.2"/>
    <row r="517" s="62" customFormat="1" x14ac:dyDescent="0.2"/>
    <row r="518" s="62" customFormat="1" x14ac:dyDescent="0.2"/>
    <row r="519" s="62" customFormat="1" x14ac:dyDescent="0.2"/>
    <row r="520" s="62" customFormat="1" x14ac:dyDescent="0.2"/>
    <row r="521" s="62" customFormat="1" x14ac:dyDescent="0.2"/>
    <row r="522" s="62" customFormat="1" x14ac:dyDescent="0.2"/>
    <row r="523" s="62" customFormat="1" x14ac:dyDescent="0.2"/>
    <row r="524" s="62" customFormat="1" x14ac:dyDescent="0.2"/>
    <row r="525" s="62" customFormat="1" x14ac:dyDescent="0.2"/>
    <row r="526" s="62" customFormat="1" x14ac:dyDescent="0.2"/>
    <row r="527" s="62" customFormat="1" x14ac:dyDescent="0.2"/>
    <row r="528" s="62" customFormat="1" x14ac:dyDescent="0.2"/>
    <row r="529" s="62" customFormat="1" x14ac:dyDescent="0.2"/>
    <row r="530" s="62" customFormat="1" x14ac:dyDescent="0.2"/>
    <row r="531" s="62" customFormat="1" x14ac:dyDescent="0.2"/>
    <row r="532" s="62" customFormat="1" x14ac:dyDescent="0.2"/>
    <row r="533" s="62" customFormat="1" x14ac:dyDescent="0.2"/>
    <row r="534" s="62" customFormat="1" x14ac:dyDescent="0.2"/>
    <row r="535" s="62" customFormat="1" x14ac:dyDescent="0.2"/>
    <row r="536" s="62" customFormat="1" x14ac:dyDescent="0.2"/>
    <row r="537" s="62" customFormat="1" x14ac:dyDescent="0.2"/>
    <row r="538" s="62" customFormat="1" x14ac:dyDescent="0.2"/>
    <row r="539" s="62" customFormat="1" x14ac:dyDescent="0.2"/>
    <row r="540" s="62" customFormat="1" x14ac:dyDescent="0.2"/>
    <row r="541" s="62" customFormat="1" x14ac:dyDescent="0.2"/>
    <row r="542" s="62" customFormat="1" x14ac:dyDescent="0.2"/>
    <row r="543" s="62" customFormat="1" x14ac:dyDescent="0.2"/>
    <row r="544" s="62" customFormat="1" x14ac:dyDescent="0.2"/>
    <row r="545" s="62" customFormat="1" x14ac:dyDescent="0.2"/>
    <row r="546" s="62" customFormat="1" x14ac:dyDescent="0.2"/>
    <row r="547" s="62" customFormat="1" x14ac:dyDescent="0.2"/>
    <row r="548" s="62" customFormat="1" x14ac:dyDescent="0.2"/>
    <row r="549" s="62" customFormat="1" x14ac:dyDescent="0.2"/>
    <row r="550" s="62" customFormat="1" x14ac:dyDescent="0.2"/>
    <row r="551" s="62" customFormat="1" x14ac:dyDescent="0.2"/>
    <row r="552" s="62" customFormat="1" x14ac:dyDescent="0.2"/>
    <row r="553" s="62" customFormat="1" x14ac:dyDescent="0.2"/>
    <row r="554" s="62" customFormat="1" x14ac:dyDescent="0.2"/>
    <row r="555" s="62" customFormat="1" x14ac:dyDescent="0.2"/>
    <row r="556" s="62" customFormat="1" x14ac:dyDescent="0.2"/>
    <row r="557" s="62" customFormat="1" x14ac:dyDescent="0.2"/>
    <row r="558" s="62" customFormat="1" x14ac:dyDescent="0.2"/>
    <row r="559" s="62" customFormat="1" x14ac:dyDescent="0.2"/>
    <row r="560" s="62" customFormat="1" x14ac:dyDescent="0.2"/>
    <row r="561" s="62" customFormat="1" x14ac:dyDescent="0.2"/>
    <row r="562" s="62" customFormat="1" x14ac:dyDescent="0.2"/>
    <row r="563" s="62" customFormat="1" x14ac:dyDescent="0.2"/>
    <row r="564" s="62" customFormat="1" x14ac:dyDescent="0.2"/>
    <row r="565" s="62" customFormat="1" x14ac:dyDescent="0.2"/>
    <row r="566" s="62" customFormat="1" x14ac:dyDescent="0.2"/>
    <row r="567" s="62" customFormat="1" x14ac:dyDescent="0.2"/>
    <row r="568" s="62" customFormat="1" x14ac:dyDescent="0.2"/>
    <row r="569" s="62" customFormat="1" x14ac:dyDescent="0.2"/>
    <row r="570" s="62" customFormat="1" x14ac:dyDescent="0.2"/>
    <row r="571" s="62" customFormat="1" x14ac:dyDescent="0.2"/>
    <row r="572" s="62" customFormat="1" x14ac:dyDescent="0.2"/>
    <row r="573" s="62" customFormat="1" x14ac:dyDescent="0.2"/>
    <row r="574" s="62" customFormat="1" x14ac:dyDescent="0.2"/>
    <row r="575" s="62" customFormat="1" x14ac:dyDescent="0.2"/>
    <row r="576" s="62" customFormat="1" x14ac:dyDescent="0.2"/>
    <row r="577" s="62" customFormat="1" x14ac:dyDescent="0.2"/>
    <row r="578" s="62" customFormat="1" x14ac:dyDescent="0.2"/>
    <row r="579" s="62" customFormat="1" x14ac:dyDescent="0.2"/>
    <row r="580" s="62" customFormat="1" x14ac:dyDescent="0.2"/>
    <row r="581" s="62" customFormat="1" x14ac:dyDescent="0.2"/>
    <row r="582" s="62" customFormat="1" x14ac:dyDescent="0.2"/>
    <row r="583" s="62" customFormat="1" x14ac:dyDescent="0.2"/>
    <row r="584" s="62" customFormat="1" x14ac:dyDescent="0.2"/>
    <row r="585" s="62" customFormat="1" x14ac:dyDescent="0.2"/>
    <row r="586" s="62" customFormat="1" x14ac:dyDescent="0.2"/>
    <row r="587" s="62" customFormat="1" x14ac:dyDescent="0.2"/>
    <row r="588" s="62" customFormat="1" x14ac:dyDescent="0.2"/>
    <row r="589" s="62" customFormat="1" x14ac:dyDescent="0.2"/>
    <row r="590" s="62" customFormat="1" x14ac:dyDescent="0.2"/>
    <row r="591" s="62" customFormat="1" x14ac:dyDescent="0.2"/>
    <row r="592" s="62" customFormat="1" x14ac:dyDescent="0.2"/>
    <row r="593" s="62" customFormat="1" x14ac:dyDescent="0.2"/>
    <row r="594" s="62" customFormat="1" x14ac:dyDescent="0.2"/>
    <row r="595" s="62" customFormat="1" x14ac:dyDescent="0.2"/>
    <row r="596" s="62" customFormat="1" x14ac:dyDescent="0.2"/>
    <row r="597" s="62" customFormat="1" x14ac:dyDescent="0.2"/>
    <row r="598" s="62" customFormat="1" x14ac:dyDescent="0.2"/>
    <row r="599" s="62" customFormat="1" x14ac:dyDescent="0.2"/>
    <row r="600" s="62" customFormat="1" x14ac:dyDescent="0.2"/>
    <row r="601" s="62" customFormat="1" x14ac:dyDescent="0.2"/>
    <row r="602" s="62" customFormat="1" x14ac:dyDescent="0.2"/>
    <row r="603" s="62" customFormat="1" x14ac:dyDescent="0.2"/>
    <row r="604" s="62" customFormat="1" x14ac:dyDescent="0.2"/>
    <row r="605" s="62" customFormat="1" x14ac:dyDescent="0.2"/>
    <row r="606" s="62" customFormat="1" x14ac:dyDescent="0.2"/>
    <row r="607" s="62" customFormat="1" x14ac:dyDescent="0.2"/>
    <row r="608" s="62" customFormat="1" x14ac:dyDescent="0.2"/>
    <row r="609" s="62" customFormat="1" x14ac:dyDescent="0.2"/>
    <row r="610" s="62" customFormat="1" x14ac:dyDescent="0.2"/>
    <row r="611" s="62" customFormat="1" x14ac:dyDescent="0.2"/>
    <row r="612" s="62" customFormat="1" x14ac:dyDescent="0.2"/>
    <row r="613" s="62" customFormat="1" x14ac:dyDescent="0.2"/>
    <row r="614" s="62" customFormat="1" x14ac:dyDescent="0.2"/>
    <row r="615" s="62" customFormat="1" x14ac:dyDescent="0.2"/>
    <row r="616" s="62" customFormat="1" x14ac:dyDescent="0.2"/>
    <row r="617" s="62" customFormat="1" x14ac:dyDescent="0.2"/>
    <row r="618" s="62" customFormat="1" x14ac:dyDescent="0.2"/>
    <row r="619" s="62" customFormat="1" x14ac:dyDescent="0.2"/>
    <row r="620" s="62" customFormat="1" x14ac:dyDescent="0.2"/>
    <row r="621" s="62" customFormat="1" x14ac:dyDescent="0.2"/>
    <row r="622" s="62" customFormat="1" x14ac:dyDescent="0.2"/>
    <row r="623" s="62" customFormat="1" x14ac:dyDescent="0.2"/>
    <row r="624" s="62" customFormat="1" x14ac:dyDescent="0.2"/>
    <row r="625" s="62" customFormat="1" x14ac:dyDescent="0.2"/>
    <row r="626" s="62" customFormat="1" x14ac:dyDescent="0.2"/>
    <row r="627" s="62" customFormat="1" x14ac:dyDescent="0.2"/>
    <row r="628" s="62" customFormat="1" x14ac:dyDescent="0.2"/>
    <row r="629" s="62" customFormat="1" x14ac:dyDescent="0.2"/>
    <row r="630" s="62" customFormat="1" x14ac:dyDescent="0.2"/>
    <row r="631" s="62" customFormat="1" x14ac:dyDescent="0.2"/>
    <row r="632" s="62" customFormat="1" x14ac:dyDescent="0.2"/>
    <row r="633" s="62" customFormat="1" x14ac:dyDescent="0.2"/>
    <row r="634" s="62" customFormat="1" x14ac:dyDescent="0.2"/>
    <row r="635" s="62" customFormat="1" x14ac:dyDescent="0.2"/>
    <row r="636" s="62" customFormat="1" x14ac:dyDescent="0.2"/>
    <row r="637" s="62" customFormat="1" x14ac:dyDescent="0.2"/>
    <row r="638" s="62" customFormat="1" x14ac:dyDescent="0.2"/>
    <row r="639" s="62" customFormat="1" x14ac:dyDescent="0.2"/>
    <row r="640" s="62" customFormat="1" x14ac:dyDescent="0.2"/>
    <row r="641" s="62" customFormat="1" x14ac:dyDescent="0.2"/>
    <row r="642" s="62" customFormat="1" x14ac:dyDescent="0.2"/>
    <row r="643" s="62" customFormat="1" x14ac:dyDescent="0.2"/>
    <row r="644" s="62" customFormat="1" x14ac:dyDescent="0.2"/>
    <row r="645" s="62" customFormat="1" x14ac:dyDescent="0.2"/>
    <row r="646" s="62" customFormat="1" x14ac:dyDescent="0.2"/>
    <row r="647" s="62" customFormat="1" x14ac:dyDescent="0.2"/>
    <row r="648" s="62" customFormat="1" x14ac:dyDescent="0.2"/>
    <row r="649" s="62" customFormat="1" x14ac:dyDescent="0.2"/>
    <row r="650" s="62" customFormat="1" x14ac:dyDescent="0.2"/>
    <row r="651" s="62" customFormat="1" x14ac:dyDescent="0.2"/>
    <row r="652" s="62" customFormat="1" x14ac:dyDescent="0.2"/>
    <row r="653" s="62" customFormat="1" x14ac:dyDescent="0.2"/>
    <row r="654" s="62" customFormat="1" x14ac:dyDescent="0.2"/>
    <row r="655" s="62" customFormat="1" x14ac:dyDescent="0.2"/>
    <row r="656" s="62" customFormat="1" x14ac:dyDescent="0.2"/>
    <row r="657" s="62" customFormat="1" x14ac:dyDescent="0.2"/>
    <row r="658" s="62" customFormat="1" x14ac:dyDescent="0.2"/>
    <row r="659" s="62" customFormat="1" x14ac:dyDescent="0.2"/>
    <row r="660" s="62" customFormat="1" x14ac:dyDescent="0.2"/>
    <row r="661" s="62" customFormat="1" x14ac:dyDescent="0.2"/>
    <row r="662" s="62" customFormat="1" x14ac:dyDescent="0.2"/>
    <row r="663" s="62" customFormat="1" x14ac:dyDescent="0.2"/>
    <row r="664" s="62" customFormat="1" x14ac:dyDescent="0.2"/>
    <row r="665" s="62" customFormat="1" x14ac:dyDescent="0.2"/>
    <row r="666" s="62" customFormat="1" x14ac:dyDescent="0.2"/>
    <row r="667" s="62" customFormat="1" x14ac:dyDescent="0.2"/>
    <row r="668" s="62" customFormat="1" x14ac:dyDescent="0.2"/>
    <row r="669" s="62" customFormat="1" x14ac:dyDescent="0.2"/>
    <row r="670" s="62" customFormat="1" x14ac:dyDescent="0.2"/>
    <row r="671" s="62" customFormat="1" x14ac:dyDescent="0.2"/>
    <row r="672" s="62" customFormat="1" x14ac:dyDescent="0.2"/>
    <row r="673" s="62" customFormat="1" x14ac:dyDescent="0.2"/>
    <row r="674" s="62" customFormat="1" x14ac:dyDescent="0.2"/>
    <row r="675" s="62" customFormat="1" x14ac:dyDescent="0.2"/>
    <row r="676" s="62" customFormat="1" x14ac:dyDescent="0.2"/>
    <row r="677" s="62" customFormat="1" x14ac:dyDescent="0.2"/>
    <row r="678" s="62" customFormat="1" x14ac:dyDescent="0.2"/>
    <row r="679" s="62" customFormat="1" x14ac:dyDescent="0.2"/>
    <row r="680" s="62" customFormat="1" x14ac:dyDescent="0.2"/>
    <row r="681" s="62" customFormat="1" x14ac:dyDescent="0.2"/>
    <row r="682" s="62" customFormat="1" x14ac:dyDescent="0.2"/>
    <row r="683" s="62" customFormat="1" x14ac:dyDescent="0.2"/>
    <row r="684" s="62" customFormat="1" x14ac:dyDescent="0.2"/>
    <row r="685" s="62" customFormat="1" x14ac:dyDescent="0.2"/>
    <row r="686" s="62" customFormat="1" x14ac:dyDescent="0.2"/>
    <row r="687" s="62" customFormat="1" x14ac:dyDescent="0.2"/>
    <row r="688" s="62" customFormat="1" x14ac:dyDescent="0.2"/>
    <row r="689" s="62" customFormat="1" x14ac:dyDescent="0.2"/>
    <row r="690" s="62" customFormat="1" x14ac:dyDescent="0.2"/>
    <row r="691" s="62" customFormat="1" x14ac:dyDescent="0.2"/>
    <row r="692" s="62" customFormat="1" x14ac:dyDescent="0.2"/>
    <row r="693" s="62" customFormat="1" x14ac:dyDescent="0.2"/>
    <row r="694" s="62" customFormat="1" x14ac:dyDescent="0.2"/>
    <row r="695" s="62" customFormat="1" x14ac:dyDescent="0.2"/>
    <row r="696" s="62" customFormat="1" x14ac:dyDescent="0.2"/>
    <row r="697" s="62" customFormat="1" x14ac:dyDescent="0.2"/>
    <row r="698" s="62" customFormat="1" x14ac:dyDescent="0.2"/>
    <row r="699" s="62" customFormat="1" x14ac:dyDescent="0.2"/>
    <row r="700" s="62" customFormat="1" x14ac:dyDescent="0.2"/>
    <row r="701" s="62" customFormat="1" x14ac:dyDescent="0.2"/>
    <row r="702" s="62" customFormat="1" x14ac:dyDescent="0.2"/>
    <row r="703" s="62" customFormat="1" x14ac:dyDescent="0.2"/>
    <row r="704" s="62" customFormat="1" x14ac:dyDescent="0.2"/>
    <row r="705" s="62" customFormat="1" x14ac:dyDescent="0.2"/>
    <row r="706" s="62" customFormat="1" x14ac:dyDescent="0.2"/>
    <row r="707" s="62" customFormat="1" x14ac:dyDescent="0.2"/>
    <row r="708" s="62" customFormat="1" x14ac:dyDescent="0.2"/>
    <row r="709" s="62" customFormat="1" x14ac:dyDescent="0.2"/>
    <row r="710" s="62" customFormat="1" x14ac:dyDescent="0.2"/>
    <row r="711" s="62" customFormat="1" x14ac:dyDescent="0.2"/>
    <row r="712" s="62" customFormat="1" x14ac:dyDescent="0.2"/>
  </sheetData>
  <mergeCells count="56">
    <mergeCell ref="F94:G94"/>
    <mergeCell ref="F95:G95"/>
    <mergeCell ref="A84:G84"/>
    <mergeCell ref="A85:G85"/>
    <mergeCell ref="A86:G86"/>
    <mergeCell ref="A88:G88"/>
    <mergeCell ref="A89:G89"/>
    <mergeCell ref="F92:G92"/>
    <mergeCell ref="A76:G76"/>
    <mergeCell ref="A77:G77"/>
    <mergeCell ref="A78:G78"/>
    <mergeCell ref="A80:G80"/>
    <mergeCell ref="A81:G81"/>
    <mergeCell ref="A82:G82"/>
    <mergeCell ref="A69:B69"/>
    <mergeCell ref="D69:E69"/>
    <mergeCell ref="A70:E70"/>
    <mergeCell ref="F70:G70"/>
    <mergeCell ref="A71:B71"/>
    <mergeCell ref="D71:E71"/>
    <mergeCell ref="A66:B66"/>
    <mergeCell ref="D66:E66"/>
    <mergeCell ref="A67:B67"/>
    <mergeCell ref="D67:E67"/>
    <mergeCell ref="A68:B68"/>
    <mergeCell ref="D68:E68"/>
    <mergeCell ref="A60:E60"/>
    <mergeCell ref="F60:G60"/>
    <mergeCell ref="A61:E61"/>
    <mergeCell ref="F61:G61"/>
    <mergeCell ref="A65:B65"/>
    <mergeCell ref="D65:E65"/>
    <mergeCell ref="A57:E57"/>
    <mergeCell ref="F57:G57"/>
    <mergeCell ref="A58:E58"/>
    <mergeCell ref="F58:G58"/>
    <mergeCell ref="A59:E59"/>
    <mergeCell ref="F59:G59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Максима Горького д. 98</vt:lpstr>
      <vt:lpstr>'ул Максима Горького д. 98'!АДРЕС</vt:lpstr>
      <vt:lpstr>'ул Максима Горького д. 98'!ВХДОЛГ</vt:lpstr>
      <vt:lpstr>'ул Максима Горького д. 98'!ВХСАЛЬДО</vt:lpstr>
      <vt:lpstr>'ул Максима Горького д. 98'!ДОГОВОР</vt:lpstr>
      <vt:lpstr>'ул Максима Горького д. 98'!ДОЛГ</vt:lpstr>
      <vt:lpstr>'ул Максима Горького д. 98'!ЗАТРАЧЕНОК</vt:lpstr>
      <vt:lpstr>'ул Максима Горького д. 98'!ЗАТРАЧЕНОТ</vt:lpstr>
      <vt:lpstr>'ул Максима Горького д. 98'!ЗАТРЕМ</vt:lpstr>
      <vt:lpstr>'ул Максима Горького д. 98'!ИСХДОЛГ</vt:lpstr>
      <vt:lpstr>'ул Максима Горького д. 98'!ИСХСАЛЬДО</vt:lpstr>
      <vt:lpstr>'ул Максима Горького д. 98'!КАП</vt:lpstr>
      <vt:lpstr>'ул Максима Горького д. 98'!КПЕРЕЧИСК</vt:lpstr>
      <vt:lpstr>'ул Максима Горького д. 98'!КПЕРЕЧИСТ</vt:lpstr>
      <vt:lpstr>'ул Максима Горького д. 98'!НАЧРЕМ</vt:lpstr>
      <vt:lpstr>'ул Максима Горького д. 98'!НЕЖНАЧРЕМ</vt:lpstr>
      <vt:lpstr>'ул Максима Горького д. 98'!ОПАЛЧЕНОТ</vt:lpstr>
      <vt:lpstr>'ул Максима Горького д. 98'!ОПЛАЧЕНОК</vt:lpstr>
      <vt:lpstr>'ул Максима Горького д. 98'!ОСТ</vt:lpstr>
      <vt:lpstr>'ул Максима Горького д. 98'!ПЛОЩАДЬ</vt:lpstr>
      <vt:lpstr>'ул Максима Горького д. 98'!РАЗМЕРПЛАТЫ</vt:lpstr>
      <vt:lpstr>'ул Максима Горького д. 98'!ТАРОТОП</vt:lpstr>
      <vt:lpstr>'ул Максима Горького д. 98'!ТАРХВС</vt:lpstr>
      <vt:lpstr>'ул Максима Горького д. 98'!ТБО</vt:lpstr>
      <vt:lpstr>'ул Максима Горького д. 98'!ТБОНАЧ</vt:lpstr>
      <vt:lpstr>'ул Максима Горького д. 98'!ТБОНЕД</vt:lpstr>
      <vt:lpstr>'ул Максима Горького д. 98'!ТБООПЛ</vt:lpstr>
      <vt:lpstr>'ул Максима Горького д. 98'!ТБОПОСТ</vt:lpstr>
      <vt:lpstr>'ул Максима Горького д. 98'!ТЕК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2018-03-30T13:21:37Z</dcterms:created>
  <dcterms:modified xsi:type="dcterms:W3CDTF">2018-03-30T13:21:37Z</dcterms:modified>
</cp:coreProperties>
</file>